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mnangcaytrong.com\Cam nang phan bon\Dinh muc vat tu\"/>
    </mc:Choice>
  </mc:AlternateContent>
  <bookViews>
    <workbookView xWindow="360" yWindow="105" windowWidth="14355" windowHeight="46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25" i="1" l="1"/>
  <c r="C25" i="1"/>
  <c r="Q24" i="1"/>
  <c r="H24" i="1"/>
  <c r="Q23" i="1"/>
  <c r="O23" i="1"/>
  <c r="O25" i="1" s="1"/>
  <c r="H23" i="1"/>
  <c r="F23" i="1"/>
  <c r="F25" i="1" s="1"/>
  <c r="Q22" i="1"/>
  <c r="N22" i="1"/>
  <c r="M22" i="1"/>
  <c r="H22" i="1"/>
  <c r="E22" i="1"/>
  <c r="D22" i="1"/>
  <c r="N21" i="1"/>
  <c r="E21" i="1"/>
  <c r="M20" i="1"/>
  <c r="D20" i="1"/>
  <c r="Q19" i="1"/>
  <c r="P19" i="1"/>
  <c r="P25" i="1" s="1"/>
  <c r="M19" i="1"/>
  <c r="H19" i="1"/>
  <c r="G19" i="1"/>
  <c r="G25" i="1" s="1"/>
  <c r="D19" i="1"/>
  <c r="Q18" i="1"/>
  <c r="M18" i="1"/>
  <c r="H18" i="1"/>
  <c r="D18" i="1"/>
  <c r="L12" i="1"/>
  <c r="Q11" i="1"/>
  <c r="Q10" i="1"/>
  <c r="O10" i="1"/>
  <c r="O12" i="1" s="1"/>
  <c r="Q9" i="1"/>
  <c r="N9" i="1"/>
  <c r="M9" i="1"/>
  <c r="N8" i="1"/>
  <c r="M7" i="1"/>
  <c r="Q6" i="1"/>
  <c r="P6" i="1"/>
  <c r="P12" i="1" s="1"/>
  <c r="M6" i="1"/>
  <c r="Q5" i="1"/>
  <c r="M5" i="1"/>
  <c r="F10" i="1"/>
  <c r="E9" i="1"/>
  <c r="E8" i="1"/>
  <c r="D7" i="1"/>
  <c r="E25" i="1" l="1"/>
  <c r="M25" i="1"/>
  <c r="Q25" i="1"/>
  <c r="D25" i="1"/>
  <c r="H25" i="1"/>
  <c r="N25" i="1"/>
  <c r="M12" i="1"/>
  <c r="N12" i="1"/>
  <c r="Q12" i="1"/>
  <c r="D9" i="1"/>
  <c r="H10" i="1"/>
  <c r="G6" i="1" l="1"/>
  <c r="G12" i="1" s="1"/>
  <c r="H6" i="1"/>
  <c r="H9" i="1"/>
  <c r="H11" i="1"/>
  <c r="H5" i="1"/>
  <c r="F12" i="1"/>
  <c r="D6" i="1"/>
  <c r="D5" i="1"/>
  <c r="C12" i="1"/>
  <c r="E12" i="1" l="1"/>
  <c r="D12" i="1"/>
  <c r="H12" i="1"/>
</calcChain>
</file>

<file path=xl/sharedStrings.xml><?xml version="1.0" encoding="utf-8"?>
<sst xmlns="http://schemas.openxmlformats.org/spreadsheetml/2006/main" count="72" uniqueCount="21">
  <si>
    <t>STT</t>
  </si>
  <si>
    <t>Nguyên liệu</t>
  </si>
  <si>
    <t>%N</t>
  </si>
  <si>
    <t>%P2O5</t>
  </si>
  <si>
    <t>%K2O</t>
  </si>
  <si>
    <t>Đạm Urea</t>
  </si>
  <si>
    <t>Đạm SA</t>
  </si>
  <si>
    <t>mA (kg)</t>
  </si>
  <si>
    <t>Tổng cộng</t>
  </si>
  <si>
    <t>1000kg</t>
  </si>
  <si>
    <t>Đa lượng</t>
  </si>
  <si>
    <t>S</t>
  </si>
  <si>
    <t>Đạm Amon Clorua</t>
  </si>
  <si>
    <t>Lân Supe</t>
  </si>
  <si>
    <t>Lân nung chảy</t>
  </si>
  <si>
    <t>Phụ gia</t>
  </si>
  <si>
    <t>Kali Clorua</t>
  </si>
  <si>
    <t>CT1: ĐỊNH MỨC VẬT TƯ NPK 5.10.3</t>
  </si>
  <si>
    <t>CT3: ĐỊNH MỨC VẬT TƯ NPK 5.10.3</t>
  </si>
  <si>
    <t>CT2: ĐỊNH MỨC VẬT TƯ NPK 5.10.3-8S</t>
  </si>
  <si>
    <t>CT4: ĐỊNH MỨC VẬT TƯ NPK 5.10.3-8S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</si>
</sst>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H10" sqref="H10"/>
    </sheetView>
  </sheetViews>
  <sheetFormatPr defaultRowHeight="15" x14ac:dyDescent="0.25"/>
  <cols>
    <col min="1" max="1" width="4" bestFit="1" customWidth="1"/>
    <col min="2" max="2" width="17" bestFit="1" customWidth="1"/>
    <col min="3" max="3" width="7.85546875" bestFit="1" customWidth="1"/>
    <col min="4" max="4" width="6" bestFit="1" customWidth="1"/>
    <col min="5" max="5" width="7.140625" bestFit="1" customWidth="1"/>
    <col min="6" max="6" width="6.140625" bestFit="1" customWidth="1"/>
    <col min="7" max="7" width="5" bestFit="1" customWidth="1"/>
    <col min="8" max="8" width="7" bestFit="1" customWidth="1"/>
    <col min="10" max="10" width="4" bestFit="1" customWidth="1"/>
    <col min="11" max="11" width="17" bestFit="1" customWidth="1"/>
    <col min="12" max="12" width="7.85546875" bestFit="1" customWidth="1"/>
    <col min="13" max="13" width="6" bestFit="1" customWidth="1"/>
    <col min="14" max="14" width="7.140625" bestFit="1" customWidth="1"/>
    <col min="15" max="15" width="6.140625" bestFit="1" customWidth="1"/>
    <col min="16" max="16" width="5" bestFit="1" customWidth="1"/>
    <col min="17" max="17" width="7" bestFit="1" customWidth="1"/>
  </cols>
  <sheetData>
    <row r="1" spans="1:17" x14ac:dyDescent="0.25">
      <c r="A1" s="8" t="s">
        <v>17</v>
      </c>
      <c r="B1" s="8"/>
      <c r="C1" s="8"/>
      <c r="D1" s="8"/>
      <c r="E1" s="8"/>
      <c r="F1" s="8"/>
      <c r="G1" s="8"/>
      <c r="H1" s="8"/>
      <c r="J1" s="8" t="s">
        <v>19</v>
      </c>
      <c r="K1" s="8"/>
      <c r="L1" s="8"/>
      <c r="M1" s="8"/>
      <c r="N1" s="8"/>
      <c r="O1" s="8"/>
      <c r="P1" s="8"/>
      <c r="Q1" s="8"/>
    </row>
    <row r="3" spans="1:17" x14ac:dyDescent="0.25">
      <c r="A3" s="10" t="s">
        <v>0</v>
      </c>
      <c r="B3" s="10" t="s">
        <v>1</v>
      </c>
      <c r="C3" s="10" t="s">
        <v>10</v>
      </c>
      <c r="D3" s="10"/>
      <c r="E3" s="10"/>
      <c r="F3" s="10"/>
      <c r="G3" s="7"/>
      <c r="H3" s="4"/>
      <c r="J3" s="10" t="s">
        <v>0</v>
      </c>
      <c r="K3" s="10" t="s">
        <v>1</v>
      </c>
      <c r="L3" s="10" t="s">
        <v>10</v>
      </c>
      <c r="M3" s="10"/>
      <c r="N3" s="10"/>
      <c r="O3" s="10"/>
      <c r="P3" s="7"/>
      <c r="Q3" s="7"/>
    </row>
    <row r="4" spans="1:17" x14ac:dyDescent="0.25">
      <c r="A4" s="10"/>
      <c r="B4" s="10"/>
      <c r="C4" s="4" t="s">
        <v>7</v>
      </c>
      <c r="D4" s="4" t="s">
        <v>2</v>
      </c>
      <c r="E4" s="4" t="s">
        <v>3</v>
      </c>
      <c r="F4" s="4" t="s">
        <v>4</v>
      </c>
      <c r="G4" s="4" t="s">
        <v>11</v>
      </c>
      <c r="H4" s="5" t="s">
        <v>9</v>
      </c>
      <c r="J4" s="10"/>
      <c r="K4" s="10"/>
      <c r="L4" s="7" t="s">
        <v>7</v>
      </c>
      <c r="M4" s="7" t="s">
        <v>2</v>
      </c>
      <c r="N4" s="7" t="s">
        <v>3</v>
      </c>
      <c r="O4" s="7" t="s">
        <v>4</v>
      </c>
      <c r="P4" s="7" t="s">
        <v>11</v>
      </c>
      <c r="Q4" s="5" t="s">
        <v>9</v>
      </c>
    </row>
    <row r="5" spans="1:17" x14ac:dyDescent="0.25">
      <c r="A5" s="2">
        <v>1</v>
      </c>
      <c r="B5" s="1" t="s">
        <v>5</v>
      </c>
      <c r="C5" s="1">
        <v>18</v>
      </c>
      <c r="D5" s="1">
        <f>C5*46%</f>
        <v>8.2800000000000011</v>
      </c>
      <c r="E5" s="1"/>
      <c r="F5" s="1"/>
      <c r="G5" s="1"/>
      <c r="H5" s="1">
        <f>C5*10</f>
        <v>180</v>
      </c>
      <c r="J5" s="2">
        <v>1</v>
      </c>
      <c r="K5" s="1" t="s">
        <v>5</v>
      </c>
      <c r="L5" s="1">
        <v>18</v>
      </c>
      <c r="M5" s="1">
        <f>L5*46%</f>
        <v>8.2800000000000011</v>
      </c>
      <c r="N5" s="1"/>
      <c r="O5" s="1"/>
      <c r="P5" s="1"/>
      <c r="Q5" s="1">
        <f t="shared" ref="Q5:Q11" si="0">L5*10</f>
        <v>180</v>
      </c>
    </row>
    <row r="6" spans="1:17" x14ac:dyDescent="0.25">
      <c r="A6" s="2">
        <v>2</v>
      </c>
      <c r="B6" s="1" t="s">
        <v>6</v>
      </c>
      <c r="C6" s="1">
        <v>15</v>
      </c>
      <c r="D6" s="1">
        <f>C6*21%</f>
        <v>3.15</v>
      </c>
      <c r="E6" s="1"/>
      <c r="F6" s="1"/>
      <c r="G6" s="1">
        <f>C6*23%</f>
        <v>3.45</v>
      </c>
      <c r="H6" s="1">
        <f>C6*10</f>
        <v>150</v>
      </c>
      <c r="J6" s="2">
        <v>2</v>
      </c>
      <c r="K6" s="1" t="s">
        <v>6</v>
      </c>
      <c r="L6" s="1">
        <v>15</v>
      </c>
      <c r="M6" s="1">
        <f>L6*21%</f>
        <v>3.15</v>
      </c>
      <c r="N6" s="1"/>
      <c r="O6" s="1"/>
      <c r="P6" s="1">
        <f>L6*23%</f>
        <v>3.45</v>
      </c>
      <c r="Q6" s="1">
        <f t="shared" si="0"/>
        <v>150</v>
      </c>
    </row>
    <row r="7" spans="1:17" x14ac:dyDescent="0.25">
      <c r="A7" s="2">
        <v>3</v>
      </c>
      <c r="B7" s="1" t="s">
        <v>12</v>
      </c>
      <c r="C7" s="1"/>
      <c r="D7" s="1">
        <f>C7*25%</f>
        <v>0</v>
      </c>
      <c r="E7" s="1"/>
      <c r="F7" s="1"/>
      <c r="G7" s="1"/>
      <c r="H7" s="1"/>
      <c r="J7" s="2">
        <v>3</v>
      </c>
      <c r="K7" s="1" t="s">
        <v>12</v>
      </c>
      <c r="L7" s="1"/>
      <c r="M7" s="1">
        <f>L7*25%</f>
        <v>0</v>
      </c>
      <c r="N7" s="1"/>
      <c r="O7" s="1"/>
      <c r="P7" s="1"/>
      <c r="Q7" s="1"/>
    </row>
    <row r="8" spans="1:17" x14ac:dyDescent="0.25">
      <c r="A8" s="2">
        <v>4</v>
      </c>
      <c r="B8" s="1" t="s">
        <v>13</v>
      </c>
      <c r="C8" s="1">
        <v>17.5</v>
      </c>
      <c r="D8" s="1"/>
      <c r="E8" s="1">
        <f>C8*16%</f>
        <v>2.8000000000000003</v>
      </c>
      <c r="F8" s="1"/>
      <c r="G8" s="1"/>
      <c r="H8" s="1"/>
      <c r="J8" s="2">
        <v>4</v>
      </c>
      <c r="K8" s="1" t="s">
        <v>13</v>
      </c>
      <c r="L8" s="1">
        <v>17.5</v>
      </c>
      <c r="M8" s="1"/>
      <c r="N8" s="1">
        <f>L8*16%</f>
        <v>2.8000000000000003</v>
      </c>
      <c r="O8" s="1"/>
      <c r="P8" s="1"/>
      <c r="Q8" s="1"/>
    </row>
    <row r="9" spans="1:17" x14ac:dyDescent="0.25">
      <c r="A9" s="2">
        <v>5</v>
      </c>
      <c r="B9" s="1" t="s">
        <v>14</v>
      </c>
      <c r="C9" s="1">
        <v>16</v>
      </c>
      <c r="D9" s="1">
        <f>C9*10%</f>
        <v>1.6</v>
      </c>
      <c r="E9" s="1">
        <f>C9*15%</f>
        <v>2.4</v>
      </c>
      <c r="F9" s="1"/>
      <c r="G9" s="1"/>
      <c r="H9" s="1">
        <f>C9*10</f>
        <v>160</v>
      </c>
      <c r="J9" s="2">
        <v>5</v>
      </c>
      <c r="K9" s="1" t="s">
        <v>14</v>
      </c>
      <c r="L9" s="1">
        <v>16</v>
      </c>
      <c r="M9" s="1">
        <f>L9*10%</f>
        <v>1.6</v>
      </c>
      <c r="N9" s="1">
        <f>L9*15%</f>
        <v>2.4</v>
      </c>
      <c r="O9" s="1"/>
      <c r="P9" s="1"/>
      <c r="Q9" s="1">
        <f t="shared" ref="Q9:Q12" si="1">L9*10</f>
        <v>160</v>
      </c>
    </row>
    <row r="10" spans="1:17" x14ac:dyDescent="0.25">
      <c r="A10" s="2">
        <v>6</v>
      </c>
      <c r="B10" s="1" t="s">
        <v>16</v>
      </c>
      <c r="C10" s="1">
        <v>16</v>
      </c>
      <c r="D10" s="1"/>
      <c r="E10" s="1"/>
      <c r="F10" s="1">
        <f>C10*60%</f>
        <v>9.6</v>
      </c>
      <c r="G10" s="1"/>
      <c r="H10" s="1">
        <f>C10*10</f>
        <v>160</v>
      </c>
      <c r="J10" s="2">
        <v>6</v>
      </c>
      <c r="K10" s="1" t="s">
        <v>16</v>
      </c>
      <c r="L10" s="1">
        <v>16</v>
      </c>
      <c r="M10" s="1"/>
      <c r="N10" s="1"/>
      <c r="O10" s="1">
        <f>L10*60%</f>
        <v>9.6</v>
      </c>
      <c r="P10" s="1"/>
      <c r="Q10" s="1">
        <f t="shared" si="1"/>
        <v>160</v>
      </c>
    </row>
    <row r="11" spans="1:17" x14ac:dyDescent="0.25">
      <c r="A11" s="2">
        <v>7</v>
      </c>
      <c r="B11" s="1" t="s">
        <v>15</v>
      </c>
      <c r="C11" s="1">
        <v>10</v>
      </c>
      <c r="D11" s="1"/>
      <c r="E11" s="1"/>
      <c r="F11" s="1"/>
      <c r="G11" s="1"/>
      <c r="H11" s="1">
        <f>C11*10</f>
        <v>100</v>
      </c>
      <c r="J11" s="2">
        <v>7</v>
      </c>
      <c r="K11" s="1" t="s">
        <v>15</v>
      </c>
      <c r="L11" s="1">
        <v>10</v>
      </c>
      <c r="M11" s="1"/>
      <c r="N11" s="1"/>
      <c r="O11" s="1"/>
      <c r="P11" s="1"/>
      <c r="Q11" s="1">
        <f t="shared" si="1"/>
        <v>100</v>
      </c>
    </row>
    <row r="12" spans="1:17" x14ac:dyDescent="0.25">
      <c r="A12" s="9" t="s">
        <v>8</v>
      </c>
      <c r="B12" s="9"/>
      <c r="C12" s="3">
        <f>SUM(C5:C11)</f>
        <v>92.5</v>
      </c>
      <c r="D12" s="6">
        <f>SUM(D5:D11)</f>
        <v>13.030000000000001</v>
      </c>
      <c r="E12" s="6">
        <f>SUM(E5:E11)</f>
        <v>5.2</v>
      </c>
      <c r="F12" s="6">
        <f>SUM(F5:F11)</f>
        <v>9.6</v>
      </c>
      <c r="G12" s="3">
        <f>SUM(G5:G11)</f>
        <v>3.45</v>
      </c>
      <c r="H12" s="3">
        <f>SUM(H5:H11)</f>
        <v>750</v>
      </c>
      <c r="J12" s="9" t="s">
        <v>8</v>
      </c>
      <c r="K12" s="9"/>
      <c r="L12" s="3">
        <f>SUM(L5:L11)</f>
        <v>92.5</v>
      </c>
      <c r="M12" s="6">
        <f>SUM(M5:M11)</f>
        <v>13.030000000000001</v>
      </c>
      <c r="N12" s="6">
        <f>SUM(N5:N11)</f>
        <v>5.2</v>
      </c>
      <c r="O12" s="6">
        <f>SUM(O5:O11)</f>
        <v>9.6</v>
      </c>
      <c r="P12" s="3">
        <f>SUM(P5:P11)</f>
        <v>3.45</v>
      </c>
      <c r="Q12" s="3">
        <f>SUM(Q5:Q11)</f>
        <v>750</v>
      </c>
    </row>
    <row r="14" spans="1:17" x14ac:dyDescent="0.25">
      <c r="A14" s="8" t="s">
        <v>18</v>
      </c>
      <c r="B14" s="8"/>
      <c r="C14" s="8"/>
      <c r="D14" s="8"/>
      <c r="E14" s="8"/>
      <c r="F14" s="8"/>
      <c r="G14" s="8"/>
      <c r="H14" s="8"/>
      <c r="J14" s="8" t="s">
        <v>20</v>
      </c>
      <c r="K14" s="8"/>
      <c r="L14" s="8"/>
      <c r="M14" s="8"/>
      <c r="N14" s="8"/>
      <c r="O14" s="8"/>
      <c r="P14" s="8"/>
      <c r="Q14" s="8"/>
    </row>
    <row r="16" spans="1:17" x14ac:dyDescent="0.25">
      <c r="A16" s="10" t="s">
        <v>0</v>
      </c>
      <c r="B16" s="10" t="s">
        <v>1</v>
      </c>
      <c r="C16" s="10" t="s">
        <v>10</v>
      </c>
      <c r="D16" s="10"/>
      <c r="E16" s="10"/>
      <c r="F16" s="10"/>
      <c r="G16" s="7"/>
      <c r="H16" s="7"/>
      <c r="J16" s="10" t="s">
        <v>0</v>
      </c>
      <c r="K16" s="10" t="s">
        <v>1</v>
      </c>
      <c r="L16" s="10" t="s">
        <v>10</v>
      </c>
      <c r="M16" s="10"/>
      <c r="N16" s="10"/>
      <c r="O16" s="10"/>
      <c r="P16" s="7"/>
      <c r="Q16" s="7"/>
    </row>
    <row r="17" spans="1:17" x14ac:dyDescent="0.25">
      <c r="A17" s="10"/>
      <c r="B17" s="10"/>
      <c r="C17" s="7" t="s">
        <v>7</v>
      </c>
      <c r="D17" s="7" t="s">
        <v>2</v>
      </c>
      <c r="E17" s="7" t="s">
        <v>3</v>
      </c>
      <c r="F17" s="7" t="s">
        <v>4</v>
      </c>
      <c r="G17" s="7" t="s">
        <v>11</v>
      </c>
      <c r="H17" s="5" t="s">
        <v>9</v>
      </c>
      <c r="J17" s="10"/>
      <c r="K17" s="10"/>
      <c r="L17" s="7" t="s">
        <v>7</v>
      </c>
      <c r="M17" s="7" t="s">
        <v>2</v>
      </c>
      <c r="N17" s="7" t="s">
        <v>3</v>
      </c>
      <c r="O17" s="7" t="s">
        <v>4</v>
      </c>
      <c r="P17" s="7" t="s">
        <v>11</v>
      </c>
      <c r="Q17" s="5" t="s">
        <v>9</v>
      </c>
    </row>
    <row r="18" spans="1:17" x14ac:dyDescent="0.25">
      <c r="A18" s="2">
        <v>1</v>
      </c>
      <c r="B18" s="1" t="s">
        <v>5</v>
      </c>
      <c r="C18" s="1">
        <v>18</v>
      </c>
      <c r="D18" s="1">
        <f>C18*46%</f>
        <v>8.2800000000000011</v>
      </c>
      <c r="E18" s="1"/>
      <c r="F18" s="1"/>
      <c r="G18" s="1"/>
      <c r="H18" s="1">
        <f t="shared" ref="H18:H24" si="2">C18*10</f>
        <v>180</v>
      </c>
      <c r="J18" s="2">
        <v>1</v>
      </c>
      <c r="K18" s="1" t="s">
        <v>5</v>
      </c>
      <c r="L18" s="1">
        <v>18</v>
      </c>
      <c r="M18" s="1">
        <f>L18*46%</f>
        <v>8.2800000000000011</v>
      </c>
      <c r="N18" s="1"/>
      <c r="O18" s="1"/>
      <c r="P18" s="1"/>
      <c r="Q18" s="1">
        <f t="shared" ref="Q18:Q24" si="3">L18*10</f>
        <v>180</v>
      </c>
    </row>
    <row r="19" spans="1:17" x14ac:dyDescent="0.25">
      <c r="A19" s="2">
        <v>2</v>
      </c>
      <c r="B19" s="1" t="s">
        <v>6</v>
      </c>
      <c r="C19" s="1">
        <v>15</v>
      </c>
      <c r="D19" s="1">
        <f>C19*21%</f>
        <v>3.15</v>
      </c>
      <c r="E19" s="1"/>
      <c r="F19" s="1"/>
      <c r="G19" s="1">
        <f>C19*23%</f>
        <v>3.45</v>
      </c>
      <c r="H19" s="1">
        <f t="shared" si="2"/>
        <v>150</v>
      </c>
      <c r="J19" s="2">
        <v>2</v>
      </c>
      <c r="K19" s="1" t="s">
        <v>6</v>
      </c>
      <c r="L19" s="1">
        <v>15</v>
      </c>
      <c r="M19" s="1">
        <f>L19*21%</f>
        <v>3.15</v>
      </c>
      <c r="N19" s="1"/>
      <c r="O19" s="1"/>
      <c r="P19" s="1">
        <f>L19*23%</f>
        <v>3.45</v>
      </c>
      <c r="Q19" s="1">
        <f t="shared" si="3"/>
        <v>150</v>
      </c>
    </row>
    <row r="20" spans="1:17" x14ac:dyDescent="0.25">
      <c r="A20" s="2">
        <v>3</v>
      </c>
      <c r="B20" s="1" t="s">
        <v>12</v>
      </c>
      <c r="C20" s="1"/>
      <c r="D20" s="1">
        <f>C20*25%</f>
        <v>0</v>
      </c>
      <c r="E20" s="1"/>
      <c r="F20" s="1"/>
      <c r="G20" s="1"/>
      <c r="H20" s="1"/>
      <c r="J20" s="2">
        <v>3</v>
      </c>
      <c r="K20" s="1" t="s">
        <v>12</v>
      </c>
      <c r="L20" s="1"/>
      <c r="M20" s="1">
        <f>L20*25%</f>
        <v>0</v>
      </c>
      <c r="N20" s="1"/>
      <c r="O20" s="1"/>
      <c r="P20" s="1"/>
      <c r="Q20" s="1"/>
    </row>
    <row r="21" spans="1:17" x14ac:dyDescent="0.25">
      <c r="A21" s="2">
        <v>4</v>
      </c>
      <c r="B21" s="1" t="s">
        <v>13</v>
      </c>
      <c r="C21" s="1">
        <v>17.5</v>
      </c>
      <c r="D21" s="1"/>
      <c r="E21" s="1">
        <f>C21*16%</f>
        <v>2.8000000000000003</v>
      </c>
      <c r="F21" s="1"/>
      <c r="G21" s="1"/>
      <c r="H21" s="1"/>
      <c r="J21" s="2">
        <v>4</v>
      </c>
      <c r="K21" s="1" t="s">
        <v>13</v>
      </c>
      <c r="L21" s="1">
        <v>17.5</v>
      </c>
      <c r="M21" s="1"/>
      <c r="N21" s="1">
        <f>L21*16%</f>
        <v>2.8000000000000003</v>
      </c>
      <c r="O21" s="1"/>
      <c r="P21" s="1"/>
      <c r="Q21" s="1"/>
    </row>
    <row r="22" spans="1:17" x14ac:dyDescent="0.25">
      <c r="A22" s="2">
        <v>5</v>
      </c>
      <c r="B22" s="1" t="s">
        <v>14</v>
      </c>
      <c r="C22" s="1">
        <v>16</v>
      </c>
      <c r="D22" s="1">
        <f>C22*10%</f>
        <v>1.6</v>
      </c>
      <c r="E22" s="1">
        <f>C22*15%</f>
        <v>2.4</v>
      </c>
      <c r="F22" s="1"/>
      <c r="G22" s="1"/>
      <c r="H22" s="1">
        <f t="shared" ref="H22:H25" si="4">C22*10</f>
        <v>160</v>
      </c>
      <c r="J22" s="2">
        <v>5</v>
      </c>
      <c r="K22" s="1" t="s">
        <v>14</v>
      </c>
      <c r="L22" s="1">
        <v>16</v>
      </c>
      <c r="M22" s="1">
        <f>L22*10%</f>
        <v>1.6</v>
      </c>
      <c r="N22" s="1">
        <f>L22*15%</f>
        <v>2.4</v>
      </c>
      <c r="O22" s="1"/>
      <c r="P22" s="1"/>
      <c r="Q22" s="1">
        <f t="shared" ref="Q22:Q25" si="5">L22*10</f>
        <v>160</v>
      </c>
    </row>
    <row r="23" spans="1:17" x14ac:dyDescent="0.25">
      <c r="A23" s="2">
        <v>6</v>
      </c>
      <c r="B23" s="1" t="s">
        <v>16</v>
      </c>
      <c r="C23" s="1">
        <v>16</v>
      </c>
      <c r="D23" s="1"/>
      <c r="E23" s="1"/>
      <c r="F23" s="1">
        <f>C23*60%</f>
        <v>9.6</v>
      </c>
      <c r="G23" s="1"/>
      <c r="H23" s="1">
        <f t="shared" si="4"/>
        <v>160</v>
      </c>
      <c r="J23" s="2">
        <v>6</v>
      </c>
      <c r="K23" s="1" t="s">
        <v>16</v>
      </c>
      <c r="L23" s="1">
        <v>16</v>
      </c>
      <c r="M23" s="1"/>
      <c r="N23" s="1"/>
      <c r="O23" s="1">
        <f>L23*60%</f>
        <v>9.6</v>
      </c>
      <c r="P23" s="1"/>
      <c r="Q23" s="1">
        <f t="shared" si="5"/>
        <v>160</v>
      </c>
    </row>
    <row r="24" spans="1:17" x14ac:dyDescent="0.25">
      <c r="A24" s="2">
        <v>7</v>
      </c>
      <c r="B24" s="1" t="s">
        <v>15</v>
      </c>
      <c r="C24" s="1">
        <v>10</v>
      </c>
      <c r="D24" s="1"/>
      <c r="E24" s="1"/>
      <c r="F24" s="1"/>
      <c r="G24" s="1"/>
      <c r="H24" s="1">
        <f t="shared" si="4"/>
        <v>100</v>
      </c>
      <c r="J24" s="2">
        <v>7</v>
      </c>
      <c r="K24" s="1" t="s">
        <v>15</v>
      </c>
      <c r="L24" s="1">
        <v>10</v>
      </c>
      <c r="M24" s="1"/>
      <c r="N24" s="1"/>
      <c r="O24" s="1"/>
      <c r="P24" s="1"/>
      <c r="Q24" s="1">
        <f t="shared" si="5"/>
        <v>100</v>
      </c>
    </row>
    <row r="25" spans="1:17" x14ac:dyDescent="0.25">
      <c r="A25" s="9" t="s">
        <v>8</v>
      </c>
      <c r="B25" s="9"/>
      <c r="C25" s="3">
        <f>SUM(C18:C24)</f>
        <v>92.5</v>
      </c>
      <c r="D25" s="6">
        <f>SUM(D18:D24)</f>
        <v>13.030000000000001</v>
      </c>
      <c r="E25" s="6">
        <f>SUM(E18:E24)</f>
        <v>5.2</v>
      </c>
      <c r="F25" s="6">
        <f>SUM(F18:F24)</f>
        <v>9.6</v>
      </c>
      <c r="G25" s="3">
        <f>SUM(G18:G24)</f>
        <v>3.45</v>
      </c>
      <c r="H25" s="3">
        <f>SUM(H18:H24)</f>
        <v>750</v>
      </c>
      <c r="J25" s="9" t="s">
        <v>8</v>
      </c>
      <c r="K25" s="9"/>
      <c r="L25" s="3">
        <f>SUM(L18:L24)</f>
        <v>92.5</v>
      </c>
      <c r="M25" s="6">
        <f>SUM(M18:M24)</f>
        <v>13.030000000000001</v>
      </c>
      <c r="N25" s="6">
        <f>SUM(N18:N24)</f>
        <v>5.2</v>
      </c>
      <c r="O25" s="6">
        <f>SUM(O18:O24)</f>
        <v>9.6</v>
      </c>
      <c r="P25" s="3">
        <f>SUM(P18:P24)</f>
        <v>3.45</v>
      </c>
      <c r="Q25" s="3">
        <f>SUM(Q18:Q24)</f>
        <v>750</v>
      </c>
    </row>
  </sheetData>
  <mergeCells count="20">
    <mergeCell ref="A25:B25"/>
    <mergeCell ref="J25:K25"/>
    <mergeCell ref="J12:K12"/>
    <mergeCell ref="A14:H14"/>
    <mergeCell ref="J14:Q14"/>
    <mergeCell ref="A16:A17"/>
    <mergeCell ref="B16:B17"/>
    <mergeCell ref="C16:F16"/>
    <mergeCell ref="J16:J17"/>
    <mergeCell ref="K16:K17"/>
    <mergeCell ref="L16:O16"/>
    <mergeCell ref="J1:Q1"/>
    <mergeCell ref="J3:J4"/>
    <mergeCell ref="K3:K4"/>
    <mergeCell ref="L3:O3"/>
    <mergeCell ref="A1:H1"/>
    <mergeCell ref="A12:B12"/>
    <mergeCell ref="A3:A4"/>
    <mergeCell ref="B3:B4"/>
    <mergeCell ref="C3:F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ThanhTuyet</dc:creator>
  <cp:lastModifiedBy>Đặng Viết Thanh</cp:lastModifiedBy>
  <dcterms:created xsi:type="dcterms:W3CDTF">2017-01-14T01:25:21Z</dcterms:created>
  <dcterms:modified xsi:type="dcterms:W3CDTF">2017-04-28T10:30:54Z</dcterms:modified>
</cp:coreProperties>
</file>